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82D5E9FD-8A18-4ED2-8BB2-7C62FCA35D31}" xr6:coauthVersionLast="47" xr6:coauthVersionMax="47" xr10:uidLastSave="{00000000-0000-0000-0000-000000000000}"/>
  <bookViews>
    <workbookView xWindow="-120" yWindow="-120" windowWidth="38640" windowHeight="21120" xr2:uid="{DE08C5CB-252C-44CA-A313-2C8F11A12C21}"/>
  </bookViews>
  <sheets>
    <sheet name="Oppgave 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6" i="2"/>
  <c r="F6" i="2"/>
  <c r="E6" i="2"/>
  <c r="D6" i="2"/>
  <c r="C6" i="2"/>
  <c r="B6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<sst xmlns="http://schemas.openxmlformats.org/spreadsheetml/2006/main" count="12" uniqueCount="12">
  <si>
    <t>Kvantilene ( kontinuerlige fordelinger)</t>
  </si>
  <si>
    <t>sannsynlighet</t>
  </si>
  <si>
    <t>X~N(0,1)</t>
  </si>
  <si>
    <t>T~t_10</t>
  </si>
  <si>
    <t>T~t_50</t>
  </si>
  <si>
    <t>T~t_100</t>
  </si>
  <si>
    <t>X~X^2(1)</t>
  </si>
  <si>
    <t>X~X^2(5)</t>
  </si>
  <si>
    <t>X~X^2(10)</t>
  </si>
  <si>
    <t>1. Jo større sannsynlighet, jo lavere kvantilens verdi.</t>
  </si>
  <si>
    <t>2. Jo større frihetsgrad i t-fordelinen, jo nærmere t-fordelingen mot standard normalfordelingen.</t>
  </si>
  <si>
    <t xml:space="preserve">3.  Alle avhenger av sannsynligheten p, kvantilene i t-fordelingen og kjikvadrat fordelingen avhenger av frihetsgrader i tillegg.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</si>
</sst>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8</xdr:col>
      <xdr:colOff>387687</xdr:colOff>
      <xdr:row>16</xdr:row>
      <xdr:rowOff>25489</xdr:rowOff>
    </xdr:to>
    <xdr:pic>
      <xdr:nvPicPr>
        <xdr:cNvPr id="2" name="Bilde 3">
          <a:extLst>
            <a:ext uri="{FF2B5EF4-FFF2-40B4-BE49-F238E27FC236}">
              <a16:creationId xmlns:a16="http://schemas.microsoft.com/office/drawing/2014/main" id="{3D804E32-1864-4289-9309-B95E4F82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6559887" cy="1739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83602-475F-4A68-AA74-ABA086DF6C81}">
  <dimension ref="A1:J6"/>
  <sheetViews>
    <sheetView tabSelected="1" workbookViewId="0">
      <selection activeCell="K13" sqref="K13"/>
    </sheetView>
  </sheetViews>
  <sheetFormatPr defaultColWidth="11.42578125" defaultRowHeight="15" x14ac:dyDescent="0.25"/>
  <cols>
    <col min="2" max="2" width="12" bestFit="1" customWidth="1"/>
    <col min="4" max="4" width="12" bestFit="1" customWidth="1"/>
  </cols>
  <sheetData>
    <row r="1" spans="1:10" x14ac:dyDescent="0.25">
      <c r="A1" t="s">
        <v>0</v>
      </c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10" x14ac:dyDescent="0.25">
      <c r="A3">
        <v>0.01</v>
      </c>
      <c r="B3" s="2">
        <f>_xlfn.NORM.S.INV(1-0.01)</f>
        <v>2.3263478740408408</v>
      </c>
      <c r="C3" s="2">
        <f>_xlfn.T.INV(1-0.01,10)</f>
        <v>2.7637694581126957</v>
      </c>
      <c r="D3" s="2">
        <f>_xlfn.T.INV(1-0.01,50)</f>
        <v>2.4032719166741709</v>
      </c>
      <c r="E3" s="2">
        <f>_xlfn.T.INV(1-0.01,100)</f>
        <v>2.3642173662384813</v>
      </c>
      <c r="F3" s="2">
        <f>_xlfn.CHISQ.INV(1-0.01,1)</f>
        <v>6.6348966010212118</v>
      </c>
      <c r="G3" s="2">
        <f>_xlfn.CHISQ.INV(1-0.01,5)</f>
        <v>15.086272469388986</v>
      </c>
      <c r="H3" s="2">
        <f>_xlfn.CHISQ.INV(1-0.01,10)</f>
        <v>23.209251158954348</v>
      </c>
      <c r="J3" t="s">
        <v>9</v>
      </c>
    </row>
    <row r="4" spans="1:10" x14ac:dyDescent="0.25">
      <c r="A4">
        <v>2.5000000000000001E-2</v>
      </c>
      <c r="B4" s="2">
        <f>_xlfn.NORM.S.INV(1-0.025)</f>
        <v>1.9599639845400536</v>
      </c>
      <c r="C4" s="2">
        <f>_xlfn.T.INV(1-0.025,10)</f>
        <v>2.2281388519862744</v>
      </c>
      <c r="D4" s="2">
        <f>_xlfn.T.INV(1-0.025,50)</f>
        <v>2.0085591121007611</v>
      </c>
      <c r="E4" s="2">
        <f>_xlfn.T.INV(1-0.025,100)</f>
        <v>1.98397151852355</v>
      </c>
      <c r="F4" s="2">
        <f>_xlfn.CHISQ.INV(1-0.025,1)</f>
        <v>5.0238861873148863</v>
      </c>
      <c r="G4" s="2">
        <f>_xlfn.CHISQ.INV(1-0.025,5)</f>
        <v>12.832501994030022</v>
      </c>
      <c r="H4" s="2">
        <f>_xlfn.CHISQ.INV(1-0.025,10)</f>
        <v>20.483177350807395</v>
      </c>
      <c r="J4" t="s">
        <v>10</v>
      </c>
    </row>
    <row r="5" spans="1:10" x14ac:dyDescent="0.25">
      <c r="A5">
        <v>0.05</v>
      </c>
      <c r="B5" s="2">
        <f>_xlfn.NORM.S.INV(1-0.05)</f>
        <v>1.6448536269514715</v>
      </c>
      <c r="C5" s="2">
        <f>_xlfn.T.INV(1-0.05,10)</f>
        <v>1.8124611228116754</v>
      </c>
      <c r="D5" s="2">
        <f>_xlfn.T.INV(1-0.05,50)</f>
        <v>1.6759050251630967</v>
      </c>
      <c r="E5" s="2">
        <f>_xlfn.T.INV(1-0.05,100)</f>
        <v>1.6602343260853358</v>
      </c>
      <c r="F5" s="2">
        <f>_xlfn.CHISQ.INV(1-0.05,1)</f>
        <v>3.8414588206941236</v>
      </c>
      <c r="G5" s="2">
        <f>_xlfn.CHISQ.INV(1-0.05,5)</f>
        <v>11.070497693516351</v>
      </c>
      <c r="H5" s="2">
        <f>_xlfn.CHISQ.INV(1-0.05,10)</f>
        <v>18.307038053275139</v>
      </c>
      <c r="J5" t="s">
        <v>11</v>
      </c>
    </row>
    <row r="6" spans="1:10" x14ac:dyDescent="0.25">
      <c r="A6">
        <v>0.1</v>
      </c>
      <c r="B6" s="2">
        <f>_xlfn.NORM.S.INV(1-0.1)</f>
        <v>1.2815515655446006</v>
      </c>
      <c r="C6" s="2">
        <f>_xlfn.T.INV(1-0.1,10)</f>
        <v>1.3721836411103363</v>
      </c>
      <c r="D6" s="2">
        <f>_xlfn.T.INV(1-0.1,50)</f>
        <v>1.2987136941948108</v>
      </c>
      <c r="E6" s="2">
        <f>_xlfn.T.INV(1-0.1,100)</f>
        <v>1.2900747613465169</v>
      </c>
      <c r="F6" s="2">
        <f>_xlfn.CHISQ.INV(1-0.1,1)</f>
        <v>2.7055434540954142</v>
      </c>
      <c r="G6" s="2">
        <f>_xlfn.CHISQ.INV(1-0.1,5)</f>
        <v>9.2363568997811178</v>
      </c>
      <c r="H6" s="2">
        <f>_xlfn.CHISQ.INV(1-0.1,10)</f>
        <v>15.987179172105261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2025-03-11T16:39:48Z</dcterms:created>
  <dcterms:modified xsi:type="dcterms:W3CDTF">2025-03-11T16:39:49Z</dcterms:modified>
</cp:coreProperties>
</file>